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C:\Users\shirakami\Desktop\公務統計\1日上傳NEW\"/>
    </mc:Choice>
  </mc:AlternateContent>
  <xr:revisionPtr revIDLastSave="0" documentId="13_ncr:1_{937A00A3-2491-4C67-AF11-CC22F2C2CA45}" xr6:coauthVersionLast="47" xr6:coauthVersionMax="47" xr10:uidLastSave="{00000000-0000-0000-0000-000000000000}"/>
  <bookViews>
    <workbookView xWindow="3120" yWindow="1395" windowWidth="18495" windowHeight="14085" xr2:uid="{00000000-000D-0000-FFFF-FFFF00000000}"/>
  </bookViews>
  <sheets>
    <sheet name="4040" sheetId="1" r:id="rId1"/>
  </sheets>
  <definedNames>
    <definedName name="_xlnm.Print_Area" localSheetId="0">'4040'!$A$1:$I$39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39" i="1" l="1"/>
  <c r="A39" i="1"/>
  <c r="G38" i="1"/>
  <c r="A38" i="1"/>
</calcChain>
</file>

<file path=xl/sharedStrings.xml><?xml version="1.0" encoding="utf-8"?>
<sst xmlns="http://schemas.openxmlformats.org/spreadsheetml/2006/main" count="82" uniqueCount="80">
  <si>
    <t>表 5-4 勞工退休準備金(舊制)提撥概況</t>
  </si>
  <si>
    <t>Table 5-4 Appropriation of Workers' Retirement Fund (Old mechanism)</t>
  </si>
  <si>
    <t>資料來源：臺灣銀行、勞動部勞動基金運用局。</t>
  </si>
  <si>
    <t>說　　明：1.括弧( )內數字係增減百分點。
2.自88年1月起，「勞動基準法」擴大適用範圍，適用勞基法之事業單位家數增加。
3.99年6月以前，戶數提存率(%)＝提存戶數 ÷ 適用勞動基準法之事業單位數 × 100；
   99年7月以後，戶數提存率(%)＝提存戶數 ÷ 有提撥勞工退休金義務之事業單位數 × 100；
   101年7月起，戶數提存率(%)＝提存戶數 ÷ (提存戶數 + 待查未開戶數) × 100。</t>
  </si>
  <si>
    <t>本月底與上月底比較(％)
Change from last period</t>
  </si>
  <si>
    <t>本月底與上年同月底比較(％)
Change from the same period of 
last year</t>
  </si>
  <si>
    <t>Note：1.The figures in the parenthesis represent changes in percentage points.
2.The regulatory scope of the "Labor Standards Act" (LSA) was expanded in January 1999, and entities regulated by LSA increased.
3.Before June 2010, the rate of appropriating accounts (%)＝Appropriating accounts ÷ the number of business entities to which the 
   Labor Standards Act applied × 100. After July 2010, the rate of appropriating accounts (%)＝Appropriating accounts ÷ the number
   of business entities required by law to appropriate for labor pensions on a regular basis × 100. Starting from July 2012, the rate of 
   appropriating accounts(%)＝Appropriating accounts ÷ (Appropriating accounts + Pending account openings) × 100.</t>
  </si>
  <si>
    <t>Source：Bank of Taiwan and Bureau of Labor Funds, MOL.</t>
  </si>
  <si>
    <t>提　存　戶　數</t>
  </si>
  <si>
    <t>有餘額戶數</t>
  </si>
  <si>
    <t>Appropriating
accounts
(Establishment)</t>
  </si>
  <si>
    <t>Accounts with
surplus
(Establishment)</t>
  </si>
  <si>
    <t>Employees of
business firms
at time of
opening accounts</t>
  </si>
  <si>
    <t>Unit：Establishment、Person、NT$1,000</t>
  </si>
  <si>
    <t>累計撥發金額</t>
  </si>
  <si>
    <t>Cumulative
payment from
fund</t>
  </si>
  <si>
    <t>年　月　底　別
End of year and month</t>
  </si>
  <si>
    <t>提存廠商開戶
時員工人數</t>
  </si>
  <si>
    <r>
      <t>基</t>
    </r>
    <r>
      <rPr>
        <sz val="8.25"/>
        <rFont val="新細明體"/>
        <charset val="136"/>
      </rPr>
      <t>金運用餘額</t>
    </r>
  </si>
  <si>
    <t>Fund utilization 
balance</t>
  </si>
  <si>
    <t>Cumulative 
retirement fund
(Incl. interests and revenue)</t>
  </si>
  <si>
    <t>累計提存金額
(含孳息、收益)</t>
  </si>
  <si>
    <t>單位：戶、人、千元</t>
  </si>
  <si>
    <t>戶數提存率
(％)
Rate of appropriating 
accounts</t>
  </si>
  <si>
    <t xml:space="preserve"> End of 2010</t>
  </si>
  <si>
    <t xml:space="preserve"> End of 2011</t>
  </si>
  <si>
    <t xml:space="preserve"> End of 2012</t>
  </si>
  <si>
    <t xml:space="preserve"> End of 2013</t>
  </si>
  <si>
    <t xml:space="preserve"> End of 2014</t>
  </si>
  <si>
    <t xml:space="preserve"> End of 2015</t>
  </si>
  <si>
    <t xml:space="preserve"> End of 2016</t>
  </si>
  <si>
    <t xml:space="preserve"> End of 2017</t>
  </si>
  <si>
    <t xml:space="preserve"> End of 2018</t>
  </si>
  <si>
    <t xml:space="preserve"> End of 2019</t>
  </si>
  <si>
    <t xml:space="preserve"> End of 2020</t>
  </si>
  <si>
    <t xml:space="preserve"> End of 2021</t>
  </si>
  <si>
    <t xml:space="preserve"> End of 2022</t>
  </si>
  <si>
    <t xml:space="preserve"> End of 2023</t>
  </si>
  <si>
    <t xml:space="preserve"> End of 2024</t>
  </si>
  <si>
    <t xml:space="preserve"> End of July</t>
  </si>
  <si>
    <t xml:space="preserve"> End of Aug.</t>
  </si>
  <si>
    <t xml:space="preserve"> End of Sept.</t>
  </si>
  <si>
    <t xml:space="preserve"> End of Oct.</t>
  </si>
  <si>
    <t xml:space="preserve"> End of Nov.</t>
  </si>
  <si>
    <t xml:space="preserve"> End of Dec.</t>
  </si>
  <si>
    <t xml:space="preserve"> End of 2025</t>
  </si>
  <si>
    <t xml:space="preserve"> End of Jan.</t>
  </si>
  <si>
    <t xml:space="preserve"> End of Feb.</t>
  </si>
  <si>
    <t xml:space="preserve"> End of Mar.</t>
  </si>
  <si>
    <t xml:space="preserve"> End of Apr.</t>
  </si>
  <si>
    <t xml:space="preserve"> End of May</t>
  </si>
  <si>
    <t xml:space="preserve"> End of June</t>
  </si>
  <si>
    <t xml:space="preserve"> 99年底</t>
  </si>
  <si>
    <t>100年底</t>
  </si>
  <si>
    <t>101年底</t>
  </si>
  <si>
    <t>102年底</t>
  </si>
  <si>
    <t>103年底</t>
  </si>
  <si>
    <t>104年底</t>
  </si>
  <si>
    <t>105年底</t>
  </si>
  <si>
    <t>106年底</t>
  </si>
  <si>
    <t>107年底</t>
  </si>
  <si>
    <t>108年底</t>
  </si>
  <si>
    <t>109年底</t>
  </si>
  <si>
    <t>110年底</t>
  </si>
  <si>
    <t>111年底</t>
  </si>
  <si>
    <t>112年底</t>
  </si>
  <si>
    <t>113年底</t>
  </si>
  <si>
    <t xml:space="preserve"> 7月底</t>
  </si>
  <si>
    <t xml:space="preserve"> 8月底</t>
  </si>
  <si>
    <t xml:space="preserve"> 9月底</t>
  </si>
  <si>
    <t>10月底</t>
  </si>
  <si>
    <t>11月底</t>
  </si>
  <si>
    <t>12月底</t>
  </si>
  <si>
    <t>114年底</t>
  </si>
  <si>
    <t xml:space="preserve"> 1月底</t>
  </si>
  <si>
    <t xml:space="preserve"> 2月底</t>
  </si>
  <si>
    <t xml:space="preserve"> 3月底</t>
  </si>
  <si>
    <t xml:space="preserve"> 4月底</t>
  </si>
  <si>
    <t xml:space="preserve"> 5月底</t>
  </si>
  <si>
    <t xml:space="preserve"> 6月底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</si>
</sst>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180" formatCode="###0\ "/>
    <numFmt numFmtId="181" formatCode="###,##0\ \ "/>
    <numFmt numFmtId="188" formatCode="#,###,##0.00"/>
    <numFmt numFmtId="189" formatCode="\(##0.00\);\(\-#0.00\)"/>
    <numFmt numFmtId="190" formatCode="###,###,##0"/>
    <numFmt numFmtId="191" formatCode="##0.00"/>
    <numFmt numFmtId="192" formatCode="###,###,##0.00"/>
    <numFmt numFmtId="193" formatCode="##,###,###,##0"/>
  </numFmts>
  <fonts count="30">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9"/>
      <name val="Times New Roman"/>
    </font>
    <font>
      <sz val="12"/>
      <name val="Times New Roman"/>
    </font>
    <font>
      <sz val="8.25"/>
      <name val="新細明體"/>
      <charset val="136"/>
    </font>
    <font>
      <sz val="8.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2">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3">
    <xf numFmtId="0" fontId="0" fillId="2" borderId="0">
      <alignment vertical="center"/>
    </xf>
    <xf numFmtId="0" fontId="11" fillId="3" borderId="0" applyNumberFormat="0" applyAlignment="0" applyProtection="0">
      <alignment vertical="center"/>
    </xf>
    <xf numFmtId="0" fontId="11" fillId="4" borderId="0" applyNumberFormat="0" applyAlignment="0" applyProtection="0">
      <alignment vertical="center"/>
    </xf>
    <xf numFmtId="0" fontId="11" fillId="5" borderId="0" applyNumberFormat="0" applyAlignment="0" applyProtection="0">
      <alignment vertical="center"/>
    </xf>
    <xf numFmtId="0" fontId="11" fillId="6" borderId="0" applyNumberFormat="0" applyAlignment="0" applyProtection="0">
      <alignment vertical="center"/>
    </xf>
    <xf numFmtId="0" fontId="11" fillId="7" borderId="0" applyNumberFormat="0" applyAlignment="0" applyProtection="0">
      <alignment vertical="center"/>
    </xf>
    <xf numFmtId="0" fontId="11" fillId="8" borderId="0" applyNumberFormat="0" applyAlignment="0" applyProtection="0">
      <alignment vertical="center"/>
    </xf>
    <xf numFmtId="0" fontId="11" fillId="9" borderId="0" applyNumberFormat="0" applyAlignment="0" applyProtection="0">
      <alignment vertical="center"/>
    </xf>
    <xf numFmtId="0" fontId="11" fillId="10" borderId="0" applyNumberFormat="0" applyAlignment="0" applyProtection="0">
      <alignment vertical="center"/>
    </xf>
    <xf numFmtId="0" fontId="11" fillId="11" borderId="0" applyNumberFormat="0" applyAlignment="0" applyProtection="0">
      <alignment vertical="center"/>
    </xf>
    <xf numFmtId="0" fontId="11" fillId="12" borderId="0" applyNumberFormat="0" applyAlignment="0" applyProtection="0">
      <alignment vertical="center"/>
    </xf>
    <xf numFmtId="0" fontId="11" fillId="13" borderId="0" applyNumberFormat="0" applyAlignment="0" applyProtection="0">
      <alignment vertical="center"/>
    </xf>
    <xf numFmtId="0" fontId="11" fillId="14" borderId="0" applyNumberFormat="0" applyAlignment="0" applyProtection="0">
      <alignment vertical="center"/>
    </xf>
    <xf numFmtId="0" fontId="12" fillId="15" borderId="0" applyNumberFormat="0" applyAlignment="0" applyProtection="0">
      <alignment vertical="center"/>
    </xf>
    <xf numFmtId="0" fontId="12" fillId="16" borderId="0" applyNumberFormat="0" applyAlignment="0" applyProtection="0">
      <alignment vertical="center"/>
    </xf>
    <xf numFmtId="0" fontId="12" fillId="17" borderId="0" applyNumberFormat="0" applyAlignment="0" applyProtection="0">
      <alignment vertical="center"/>
    </xf>
    <xf numFmtId="0" fontId="12" fillId="18" borderId="0" applyNumberFormat="0" applyAlignment="0" applyProtection="0">
      <alignment vertical="center"/>
    </xf>
    <xf numFmtId="0" fontId="12" fillId="19" borderId="0" applyNumberFormat="0" applyAlignment="0" applyProtection="0">
      <alignment vertical="center"/>
    </xf>
    <xf numFmtId="0" fontId="12" fillId="20" borderId="0" applyNumberFormat="0" applyAlignment="0" applyProtection="0">
      <alignment vertical="center"/>
    </xf>
    <xf numFmtId="41" fontId="4" fillId="2" borderId="0" applyFont="0" applyAlignment="0" applyProtection="0">
      <alignment vertical="center"/>
    </xf>
    <xf numFmtId="0" fontId="13" fillId="21" borderId="0" applyNumberFormat="0" applyAlignment="0" applyProtection="0">
      <alignment vertical="center"/>
    </xf>
    <xf numFmtId="0" fontId="14" fillId="2" borderId="1" applyNumberFormat="0" applyAlignment="0" applyProtection="0">
      <alignment vertical="center"/>
    </xf>
    <xf numFmtId="0" fontId="15" fillId="22" borderId="0" applyNumberFormat="0" applyAlignment="0" applyProtection="0">
      <alignment vertical="center"/>
    </xf>
    <xf numFmtId="0" fontId="16" fillId="23" borderId="2" applyNumberFormat="0" applyAlignment="0" applyProtection="0">
      <alignment vertical="center"/>
    </xf>
    <xf numFmtId="0" fontId="17" fillId="2" borderId="3" applyNumberFormat="0" applyAlignment="0" applyProtection="0">
      <alignment vertical="center"/>
    </xf>
    <xf numFmtId="0" fontId="4" fillId="24" borderId="4" applyNumberFormat="0" applyFont="0" applyAlignment="0" applyProtection="0">
      <alignment vertical="center"/>
    </xf>
    <xf numFmtId="0" fontId="18" fillId="2" borderId="0" applyNumberFormat="0" applyAlignment="0" applyProtection="0">
      <alignment vertical="center"/>
    </xf>
    <xf numFmtId="0" fontId="12" fillId="25" borderId="0" applyNumberFormat="0" applyAlignment="0" applyProtection="0">
      <alignment vertical="center"/>
    </xf>
    <xf numFmtId="0" fontId="12" fillId="26" borderId="0" applyNumberFormat="0" applyAlignment="0" applyProtection="0">
      <alignment vertical="center"/>
    </xf>
    <xf numFmtId="0" fontId="12" fillId="27" borderId="0" applyNumberFormat="0" applyAlignment="0" applyProtection="0">
      <alignment vertical="center"/>
    </xf>
    <xf numFmtId="0" fontId="12" fillId="28" borderId="0" applyNumberFormat="0" applyAlignment="0" applyProtection="0">
      <alignment vertical="center"/>
    </xf>
    <xf numFmtId="0" fontId="12" fillId="29" borderId="0" applyNumberFormat="0" applyAlignment="0" applyProtection="0">
      <alignment vertical="center"/>
    </xf>
    <xf numFmtId="0" fontId="12" fillId="30" borderId="0" applyNumberFormat="0" applyAlignment="0" applyProtection="0">
      <alignment vertical="center"/>
    </xf>
    <xf numFmtId="0" fontId="19" fillId="2" borderId="0" applyNumberFormat="0" applyAlignment="0" applyProtection="0">
      <alignment vertical="center"/>
    </xf>
    <xf numFmtId="0" fontId="20" fillId="2" borderId="5" applyNumberFormat="0" applyAlignment="0" applyProtection="0">
      <alignment vertical="center"/>
    </xf>
    <xf numFmtId="0" fontId="21" fillId="2" borderId="6" applyNumberFormat="0" applyAlignment="0" applyProtection="0">
      <alignment vertical="center"/>
    </xf>
    <xf numFmtId="0" fontId="22" fillId="2" borderId="7" applyNumberFormat="0" applyAlignment="0" applyProtection="0">
      <alignment vertical="center"/>
    </xf>
    <xf numFmtId="0" fontId="22" fillId="2" borderId="0" applyNumberFormat="0" applyAlignment="0" applyProtection="0">
      <alignment vertical="center"/>
    </xf>
    <xf numFmtId="0" fontId="23" fillId="31" borderId="2" applyNumberFormat="0" applyAlignment="0" applyProtection="0">
      <alignment vertical="center"/>
    </xf>
    <xf numFmtId="0" fontId="24" fillId="23" borderId="8" applyNumberFormat="0" applyAlignment="0" applyProtection="0">
      <alignment vertical="center"/>
    </xf>
    <xf numFmtId="0" fontId="25" fillId="32" borderId="9" applyNumberFormat="0" applyAlignment="0" applyProtection="0">
      <alignment vertical="center"/>
    </xf>
    <xf numFmtId="0" fontId="26" fillId="33" borderId="0" applyNumberFormat="0" applyAlignment="0" applyProtection="0">
      <alignment vertical="center"/>
    </xf>
    <xf numFmtId="0" fontId="27" fillId="2" borderId="0" applyNumberFormat="0" applyAlignment="0" applyProtection="0">
      <alignment vertical="center"/>
    </xf>
  </cellStyleXfs>
  <cellXfs count="68">
    <xf numFmtId="0" fontId="0" fillId="2" borderId="0" xfId="0" applyNumberFormat="1" applyFont="1" applyFill="1" applyBorder="1" applyAlignment="1" applyProtection="1">
      <alignment vertical="center"/>
    </xf>
    <xf numFmtId="0" fontId="10" fillId="2" borderId="29" xfId="0" applyNumberFormat="1" applyFont="1" applyFill="1" applyBorder="1" applyAlignment="1" applyProtection="1">
      <alignment horizontal="center" vertical="center" wrapText="1"/>
    </xf>
    <xf numFmtId="0" fontId="0" fillId="2" borderId="28" xfId="0" applyNumberFormat="1" applyFont="1" applyFill="1" applyBorder="1" applyAlignment="1" applyProtection="1">
      <alignment horizontal="center" vertical="center" wrapText="1"/>
    </xf>
    <xf numFmtId="0" fontId="9" fillId="2" borderId="27" xfId="0" applyNumberFormat="1" applyFont="1" applyFill="1" applyBorder="1" applyAlignment="1" applyProtection="1">
      <alignment horizontal="center" vertical="center" wrapText="1"/>
    </xf>
    <xf numFmtId="0" fontId="0" fillId="2" borderId="20" xfId="0" applyNumberFormat="1" applyFont="1" applyFill="1" applyBorder="1" applyAlignment="1" applyProtection="1">
      <alignment horizontal="center" vertical="center" wrapText="1"/>
    </xf>
    <xf numFmtId="0" fontId="10" fillId="2" borderId="26" xfId="0" applyNumberFormat="1" applyFont="1" applyFill="1" applyBorder="1" applyAlignment="1" applyProtection="1">
      <alignment horizontal="center" vertical="center" wrapText="1"/>
    </xf>
    <xf numFmtId="0" fontId="10" fillId="2" borderId="25"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10" fillId="2" borderId="11"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10" fillId="2" borderId="24" xfId="0" applyNumberFormat="1" applyFont="1" applyFill="1" applyBorder="1" applyAlignment="1" applyProtection="1">
      <alignment horizontal="center" vertical="center" wrapText="1"/>
    </xf>
    <xf numFmtId="0" fontId="10" fillId="2" borderId="13" xfId="0" applyNumberFormat="1" applyFont="1" applyFill="1" applyBorder="1" applyAlignment="1" applyProtection="1">
      <alignment horizontal="center" vertical="center" wrapText="1"/>
    </xf>
    <xf numFmtId="49"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181" fontId="1" fillId="2" borderId="0" xfId="19" applyNumberFormat="1" applyFont="1" applyFill="1" applyBorder="1" applyAlignment="1" applyProtection="1">
      <alignment horizontal="right" vertical="center"/>
    </xf>
    <xf numFmtId="180" fontId="1" fillId="2" borderId="0" xfId="0" applyNumberFormat="1" applyFont="1" applyFill="1" applyBorder="1" applyAlignment="1" applyProtection="1">
      <alignment horizontal="right" vertical="center"/>
    </xf>
    <xf numFmtId="181" fontId="7" fillId="2" borderId="0" xfId="0" applyNumberFormat="1" applyFont="1" applyFill="1" applyBorder="1" applyAlignment="1" applyProtection="1">
      <alignment horizontal="right" vertical="center"/>
    </xf>
    <xf numFmtId="180" fontId="7" fillId="2" borderId="0" xfId="19" applyNumberFormat="1" applyFont="1" applyFill="1" applyBorder="1" applyAlignment="1" applyProtection="1">
      <alignment horizontal="right" vertical="center"/>
    </xf>
    <xf numFmtId="0" fontId="8" fillId="2" borderId="0" xfId="0" applyNumberFormat="1" applyFont="1" applyFill="1" applyBorder="1" applyAlignment="1" applyProtection="1">
      <alignment vertical="center"/>
    </xf>
    <xf numFmtId="0" fontId="10" fillId="2" borderId="10" xfId="0" applyNumberFormat="1" applyFont="1" applyFill="1" applyBorder="1" applyAlignment="1" applyProtection="1">
      <alignment horizontal="right"/>
    </xf>
    <xf numFmtId="0" fontId="9" fillId="2" borderId="13" xfId="0" applyNumberFormat="1" applyFont="1" applyFill="1" applyBorder="1" applyAlignment="1" applyProtection="1">
      <alignment horizontal="center" vertical="center" wrapText="1"/>
    </xf>
    <xf numFmtId="0" fontId="9" fillId="2" borderId="14" xfId="0" applyNumberFormat="1" applyFont="1" applyFill="1" applyBorder="1" applyAlignment="1" applyProtection="1">
      <alignment horizontal="center" vertical="center" wrapText="1"/>
    </xf>
    <xf numFmtId="0" fontId="10" fillId="2" borderId="13"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vertical="center"/>
    </xf>
    <xf numFmtId="49" fontId="0" fillId="2" borderId="0" xfId="0" applyNumberFormat="1" applyFont="1" applyFill="1" applyBorder="1" applyAlignment="1" applyProtection="1">
      <alignment vertical="center"/>
    </xf>
    <xf numFmtId="0" fontId="10" fillId="2" borderId="17" xfId="0" applyNumberFormat="1" applyFont="1" applyFill="1" applyBorder="1" applyAlignment="1" applyProtection="1">
      <alignment horizontal="center" vertical="center" wrapText="1"/>
    </xf>
    <xf numFmtId="0" fontId="9" fillId="2" borderId="0" xfId="0" applyFont="1" applyAlignment="1">
      <alignment vertical="center" wrapText="1"/>
    </xf>
    <xf numFmtId="188" fontId="6" fillId="2" borderId="15" xfId="19" applyNumberFormat="1" applyFont="1" applyFill="1" applyBorder="1" applyAlignment="1" applyProtection="1">
      <alignment horizontal="right" vertical="center"/>
    </xf>
    <xf numFmtId="188" fontId="28" fillId="2" borderId="16" xfId="19" applyNumberFormat="1" applyFont="1" applyFill="1" applyBorder="1" applyAlignment="1" applyProtection="1">
      <alignment horizontal="right" vertical="center"/>
    </xf>
    <xf numFmtId="188" fontId="6" fillId="2" borderId="12" xfId="19" applyNumberFormat="1" applyFont="1" applyFill="1" applyBorder="1" applyAlignment="1" applyProtection="1">
      <alignment horizontal="right" vertical="center"/>
    </xf>
    <xf numFmtId="189" fontId="6" fillId="2" borderId="12" xfId="19" applyNumberFormat="1" applyFont="1" applyFill="1" applyBorder="1" applyAlignment="1" applyProtection="1">
      <alignment horizontal="right" vertical="center"/>
    </xf>
    <xf numFmtId="189" fontId="6" fillId="2" borderId="15" xfId="19" applyNumberFormat="1" applyFont="1" applyFill="1" applyBorder="1" applyAlignment="1" applyProtection="1">
      <alignment horizontal="right" vertical="center"/>
    </xf>
    <xf numFmtId="49" fontId="9" fillId="2" borderId="11" xfId="0" applyNumberFormat="1" applyFont="1" applyFill="1" applyBorder="1" applyAlignment="1" applyProtection="1">
      <alignment horizontal="left" vertical="center"/>
    </xf>
    <xf numFmtId="190" fontId="28" fillId="2" borderId="0" xfId="19" applyNumberFormat="1" applyFont="1" applyFill="1" applyBorder="1" applyAlignment="1" applyProtection="1">
      <alignment horizontal="right" vertical="center"/>
    </xf>
    <xf numFmtId="190" fontId="6" fillId="2" borderId="0" xfId="19" applyNumberFormat="1" applyFont="1" applyFill="1" applyBorder="1" applyAlignment="1" applyProtection="1">
      <alignment horizontal="right" vertical="center"/>
    </xf>
    <xf numFmtId="191" fontId="28" fillId="2" borderId="0" xfId="19" applyNumberFormat="1" applyFont="1" applyFill="1" applyBorder="1" applyAlignment="1" applyProtection="1">
      <alignment horizontal="right" vertical="center"/>
    </xf>
    <xf numFmtId="49" fontId="9" fillId="2" borderId="0" xfId="0" applyNumberFormat="1" applyFont="1" applyFill="1" applyBorder="1" applyAlignment="1" applyProtection="1">
      <alignment horizontal="center" vertical="center"/>
    </xf>
    <xf numFmtId="0" fontId="29" fillId="2" borderId="0" xfId="0" applyNumberFormat="1" applyFont="1" applyFill="1" applyBorder="1" applyAlignment="1" applyProtection="1">
      <alignment vertical="center" wrapText="1"/>
    </xf>
    <xf numFmtId="192" fontId="28" fillId="2" borderId="12" xfId="0" applyNumberFormat="1" applyFont="1" applyFill="1" applyBorder="1" applyAlignment="1" applyProtection="1">
      <alignment horizontal="right" vertical="center"/>
    </xf>
    <xf numFmtId="192" fontId="6" fillId="2" borderId="15" xfId="0" applyNumberFormat="1" applyFont="1" applyFill="1" applyBorder="1" applyAlignment="1" applyProtection="1">
      <alignment horizontal="right" vertical="center"/>
    </xf>
    <xf numFmtId="192" fontId="28" fillId="2" borderId="15" xfId="0" applyNumberFormat="1" applyFont="1" applyFill="1" applyBorder="1" applyAlignment="1" applyProtection="1">
      <alignment horizontal="right" vertical="center"/>
    </xf>
    <xf numFmtId="192" fontId="6" fillId="2" borderId="12" xfId="0" applyNumberFormat="1" applyFont="1" applyFill="1" applyBorder="1" applyAlignment="1" applyProtection="1">
      <alignment horizontal="right" vertical="center"/>
    </xf>
    <xf numFmtId="193" fontId="28" fillId="2" borderId="0" xfId="0" applyNumberFormat="1" applyFont="1" applyFill="1" applyBorder="1" applyAlignment="1" applyProtection="1">
      <alignment horizontal="right" vertical="center"/>
    </xf>
    <xf numFmtId="193" fontId="6" fillId="2" borderId="0" xfId="0" applyNumberFormat="1" applyFont="1" applyFill="1" applyBorder="1" applyAlignment="1" applyProtection="1">
      <alignment horizontal="right" vertical="center"/>
    </xf>
    <xf numFmtId="0" fontId="10" fillId="2" borderId="14" xfId="0" applyNumberFormat="1" applyFont="1" applyFill="1" applyBorder="1" applyAlignment="1" applyProtection="1">
      <alignment horizontal="center" vertical="center" wrapText="1"/>
    </xf>
    <xf numFmtId="0" fontId="10" fillId="2" borderId="19" xfId="0" applyNumberFormat="1" applyFont="1" applyFill="1" applyBorder="1" applyAlignment="1" applyProtection="1">
      <alignment horizontal="center" vertical="center" wrapText="1"/>
    </xf>
    <xf numFmtId="0" fontId="10" fillId="2" borderId="20" xfId="0" applyNumberFormat="1" applyFont="1" applyFill="1" applyBorder="1" applyAlignment="1" applyProtection="1">
      <alignment horizontal="center" vertical="center" wrapText="1"/>
    </xf>
    <xf numFmtId="0" fontId="10" fillId="2" borderId="30" xfId="0" applyNumberFormat="1" applyFont="1" applyFill="1" applyBorder="1" applyAlignment="1" applyProtection="1">
      <alignment horizontal="center" vertical="center" wrapText="1"/>
    </xf>
    <xf numFmtId="0" fontId="10" fillId="2" borderId="31" xfId="0" applyNumberFormat="1" applyFont="1" applyFill="1" applyBorder="1" applyAlignment="1" applyProtection="1">
      <alignment horizontal="center" vertical="center" wrapText="1"/>
    </xf>
    <xf numFmtId="0" fontId="9" fillId="2" borderId="15" xfId="0" applyNumberFormat="1" applyFont="1" applyFill="1" applyBorder="1" applyAlignment="1" applyProtection="1">
      <alignment horizontal="left" vertical="center" wrapText="1"/>
    </xf>
    <xf numFmtId="0" fontId="9" fillId="2" borderId="18" xfId="0" applyNumberFormat="1" applyFont="1" applyFill="1" applyBorder="1" applyAlignment="1" applyProtection="1">
      <alignment horizontal="left" vertical="center" wrapText="1"/>
    </xf>
    <xf numFmtId="0" fontId="9" fillId="2" borderId="13"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left" vertical="top" wrapText="1"/>
    </xf>
    <xf numFmtId="0" fontId="10" fillId="2" borderId="0" xfId="0" applyNumberFormat="1" applyFont="1" applyFill="1" applyBorder="1" applyAlignment="1" applyProtection="1">
      <alignment horizontal="left" vertical="top" wrapText="1"/>
    </xf>
    <xf numFmtId="0" fontId="9" fillId="2" borderId="12" xfId="0" applyNumberFormat="1" applyFont="1" applyFill="1" applyBorder="1" applyAlignment="1" applyProtection="1">
      <alignment horizontal="left" vertical="center" wrapText="1"/>
    </xf>
    <xf numFmtId="0" fontId="9" fillId="2" borderId="21" xfId="0" applyNumberFormat="1" applyFont="1" applyFill="1" applyBorder="1" applyAlignment="1" applyProtection="1">
      <alignment horizontal="left" vertical="center" wrapText="1"/>
    </xf>
    <xf numFmtId="0" fontId="10" fillId="2" borderId="22" xfId="0" applyNumberFormat="1" applyFont="1" applyFill="1" applyBorder="1" applyAlignment="1" applyProtection="1">
      <alignment horizontal="center" vertical="center" wrapText="1"/>
    </xf>
    <xf numFmtId="0" fontId="0" fillId="2" borderId="23" xfId="0" applyNumberFormat="1" applyFont="1" applyFill="1" applyBorder="1" applyAlignment="1" applyProtection="1">
      <alignment horizontal="center" vertical="center" wrapText="1"/>
    </xf>
    <xf numFmtId="49" fontId="9" fillId="2" borderId="13" xfId="0" applyNumberFormat="1" applyFont="1" applyFill="1" applyBorder="1" applyAlignment="1" applyProtection="1">
      <alignment horizontal="left" vertical="center" wrapText="1"/>
    </xf>
    <xf numFmtId="49" fontId="10" fillId="2" borderId="13" xfId="0" applyNumberFormat="1" applyFont="1" applyFill="1" applyBorder="1" applyAlignment="1" applyProtection="1">
      <alignment horizontal="left" vertical="center" wrapText="1"/>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tabSelected="1" workbookViewId="0">
      <selection activeCell="A2" sqref="A2"/>
    </sheetView>
  </sheetViews>
  <sheetFormatPr defaultColWidth="9" defaultRowHeight="16.5" customHeight="1"/>
  <cols>
    <col min="1" max="2" width="9.625" customWidth="1"/>
    <col min="3" max="6" width="16.125" customWidth="1"/>
    <col min="7" max="9" width="27.625" customWidth="1"/>
  </cols>
  <sheetData>
    <row r="1" spans="1:9" ht="32.1" customHeight="1">
      <c r="A1" s="14" t="s">
        <v>0</v>
      </c>
      <c r="B1" s="13"/>
      <c r="C1" s="13"/>
      <c r="D1" s="13"/>
      <c r="E1" s="13"/>
      <c r="F1" s="13"/>
      <c r="G1" s="12" t="s">
        <v>1</v>
      </c>
      <c r="H1" s="13"/>
      <c r="I1" s="13"/>
    </row>
    <row r="2" spans="1:9" s="19" customFormat="1" ht="32.1" customHeight="1" thickBot="1">
      <c r="A2" s="21"/>
      <c r="B2" s="15"/>
      <c r="C2" s="15"/>
      <c r="D2" s="15"/>
      <c r="E2" s="15"/>
      <c r="F2" s="27" t="s">
        <v>22</v>
      </c>
      <c r="G2" s="20"/>
      <c r="H2" s="16"/>
      <c r="I2" s="27" t="s">
        <v>13</v>
      </c>
    </row>
    <row r="3" spans="1:9" ht="30" customHeight="1">
      <c r="A3" s="11" t="s">
        <v>16</v>
      </c>
      <c r="B3" s="10"/>
      <c r="C3" s="1" t="s">
        <v>8</v>
      </c>
      <c r="D3" s="52"/>
      <c r="E3" s="30" t="s">
        <v>9</v>
      </c>
      <c r="F3" s="33" t="s">
        <v>17</v>
      </c>
      <c r="G3" s="29" t="s">
        <v>21</v>
      </c>
      <c r="H3" s="29" t="s">
        <v>14</v>
      </c>
      <c r="I3" s="28" t="s">
        <v>18</v>
      </c>
    </row>
    <row r="4" spans="1:9" ht="30" customHeight="1">
      <c r="A4" s="9"/>
      <c r="B4" s="8"/>
      <c r="C4" s="55" t="s">
        <v>10</v>
      </c>
      <c r="D4" s="5" t="s">
        <v>23</v>
      </c>
      <c r="E4" s="53" t="s">
        <v>11</v>
      </c>
      <c r="F4" s="53" t="s">
        <v>12</v>
      </c>
      <c r="G4" s="3" t="s">
        <v>20</v>
      </c>
      <c r="H4" s="53" t="s">
        <v>15</v>
      </c>
      <c r="I4" s="64" t="s">
        <v>19</v>
      </c>
    </row>
    <row r="5" spans="1:9" ht="30" customHeight="1" thickBot="1">
      <c r="A5" s="7"/>
      <c r="B5" s="6"/>
      <c r="C5" s="56"/>
      <c r="D5" s="4"/>
      <c r="E5" s="54"/>
      <c r="F5" s="54"/>
      <c r="G5" s="2"/>
      <c r="H5" s="4"/>
      <c r="I5" s="65"/>
    </row>
    <row r="6" spans="1:9" s="17" customFormat="1" ht="14.1" customHeight="1">
      <c r="A6" s="44" t="s">
        <v>52</v>
      </c>
      <c r="B6" s="40" t="s">
        <v>24</v>
      </c>
      <c r="C6" s="41">
        <v>125359</v>
      </c>
      <c r="D6" s="43">
        <v>53.05</v>
      </c>
      <c r="E6" s="41">
        <v>118163</v>
      </c>
      <c r="F6" s="42">
        <v>3441108</v>
      </c>
      <c r="G6" s="50">
        <v>1116589368</v>
      </c>
      <c r="H6" s="51">
        <v>589407396</v>
      </c>
      <c r="I6" s="50">
        <v>537809111</v>
      </c>
    </row>
    <row r="7" spans="1:9" s="17" customFormat="1" ht="14.1" customHeight="1">
      <c r="A7" s="44" t="s">
        <v>53</v>
      </c>
      <c r="B7" s="40" t="s">
        <v>25</v>
      </c>
      <c r="C7" s="41">
        <v>124684</v>
      </c>
      <c r="D7" s="43">
        <v>57.72</v>
      </c>
      <c r="E7" s="41">
        <v>117970</v>
      </c>
      <c r="F7" s="42">
        <v>3409506</v>
      </c>
      <c r="G7" s="50">
        <v>1172761844</v>
      </c>
      <c r="H7" s="51">
        <v>621911617</v>
      </c>
      <c r="I7" s="50">
        <v>562128221</v>
      </c>
    </row>
    <row r="8" spans="1:9" s="17" customFormat="1" ht="14.1" customHeight="1">
      <c r="A8" s="44" t="s">
        <v>54</v>
      </c>
      <c r="B8" s="40" t="s">
        <v>26</v>
      </c>
      <c r="C8" s="41">
        <v>122704</v>
      </c>
      <c r="D8" s="43">
        <v>60.09</v>
      </c>
      <c r="E8" s="41">
        <v>116257</v>
      </c>
      <c r="F8" s="42">
        <v>3381389</v>
      </c>
      <c r="G8" s="50">
        <v>1229029815</v>
      </c>
      <c r="H8" s="51">
        <v>661484074</v>
      </c>
      <c r="I8" s="50">
        <v>580045746</v>
      </c>
    </row>
    <row r="9" spans="1:9" s="17" customFormat="1" ht="14.1" customHeight="1">
      <c r="A9" s="44" t="s">
        <v>55</v>
      </c>
      <c r="B9" s="40" t="s">
        <v>27</v>
      </c>
      <c r="C9" s="41">
        <v>124033</v>
      </c>
      <c r="D9" s="43">
        <v>68.2</v>
      </c>
      <c r="E9" s="41">
        <v>117025</v>
      </c>
      <c r="F9" s="42">
        <v>3377162</v>
      </c>
      <c r="G9" s="50">
        <v>1286078575</v>
      </c>
      <c r="H9" s="51">
        <v>713043505</v>
      </c>
      <c r="I9" s="50">
        <v>601618839</v>
      </c>
    </row>
    <row r="10" spans="1:9" s="17" customFormat="1" ht="14.1" customHeight="1">
      <c r="A10" s="44" t="s">
        <v>56</v>
      </c>
      <c r="B10" s="40" t="s">
        <v>28</v>
      </c>
      <c r="C10" s="41">
        <v>131049</v>
      </c>
      <c r="D10" s="43">
        <v>92.94</v>
      </c>
      <c r="E10" s="41">
        <v>121704</v>
      </c>
      <c r="F10" s="42">
        <v>3349991</v>
      </c>
      <c r="G10" s="50">
        <v>1351277876</v>
      </c>
      <c r="H10" s="51">
        <v>771764732</v>
      </c>
      <c r="I10" s="50">
        <v>631035378</v>
      </c>
    </row>
    <row r="11" spans="1:9" s="17" customFormat="1" ht="14.1" customHeight="1">
      <c r="A11" s="44" t="s">
        <v>57</v>
      </c>
      <c r="B11" s="40" t="s">
        <v>29</v>
      </c>
      <c r="C11" s="41">
        <v>123972</v>
      </c>
      <c r="D11" s="43">
        <v>99.86</v>
      </c>
      <c r="E11" s="41">
        <v>118896</v>
      </c>
      <c r="F11" s="42">
        <v>3253662</v>
      </c>
      <c r="G11" s="50">
        <v>1434920894</v>
      </c>
      <c r="H11" s="51">
        <v>832871512</v>
      </c>
      <c r="I11" s="50">
        <v>659473910</v>
      </c>
    </row>
    <row r="12" spans="1:9" s="17" customFormat="1" ht="14.1" customHeight="1">
      <c r="A12" s="44" t="s">
        <v>58</v>
      </c>
      <c r="B12" s="40" t="s">
        <v>30</v>
      </c>
      <c r="C12" s="41">
        <v>112527</v>
      </c>
      <c r="D12" s="43">
        <v>99.9</v>
      </c>
      <c r="E12" s="41">
        <v>107983</v>
      </c>
      <c r="F12" s="42">
        <v>3155910</v>
      </c>
      <c r="G12" s="50">
        <v>1661443686</v>
      </c>
      <c r="H12" s="51">
        <v>908422458</v>
      </c>
      <c r="I12" s="50">
        <v>818383740</v>
      </c>
    </row>
    <row r="13" spans="1:9" s="17" customFormat="1" ht="14.1" customHeight="1">
      <c r="A13" s="44" t="s">
        <v>59</v>
      </c>
      <c r="B13" s="40" t="s">
        <v>31</v>
      </c>
      <c r="C13" s="41">
        <v>104393</v>
      </c>
      <c r="D13" s="43">
        <v>99.93</v>
      </c>
      <c r="E13" s="41">
        <v>100373</v>
      </c>
      <c r="F13" s="42">
        <v>3070323</v>
      </c>
      <c r="G13" s="50">
        <v>1774201797</v>
      </c>
      <c r="H13" s="51">
        <v>991793393</v>
      </c>
      <c r="I13" s="50">
        <v>868704758</v>
      </c>
    </row>
    <row r="14" spans="1:9" s="17" customFormat="1" ht="14.1" customHeight="1">
      <c r="A14" s="44" t="s">
        <v>60</v>
      </c>
      <c r="B14" s="40" t="s">
        <v>32</v>
      </c>
      <c r="C14" s="41">
        <v>98672</v>
      </c>
      <c r="D14" s="43">
        <v>99.91</v>
      </c>
      <c r="E14" s="41">
        <v>94807</v>
      </c>
      <c r="F14" s="42">
        <v>2995877</v>
      </c>
      <c r="G14" s="50">
        <v>1897626324</v>
      </c>
      <c r="H14" s="51">
        <v>1074571843</v>
      </c>
      <c r="I14" s="50">
        <v>925830818</v>
      </c>
    </row>
    <row r="15" spans="1:9" s="17" customFormat="1" ht="14.1" customHeight="1">
      <c r="A15" s="44" t="s">
        <v>61</v>
      </c>
      <c r="B15" s="40" t="s">
        <v>33</v>
      </c>
      <c r="C15" s="41">
        <v>94009</v>
      </c>
      <c r="D15" s="43">
        <v>99.91</v>
      </c>
      <c r="E15" s="41">
        <v>90239</v>
      </c>
      <c r="F15" s="42">
        <v>2920762</v>
      </c>
      <c r="G15" s="50">
        <v>2008594929</v>
      </c>
      <c r="H15" s="51">
        <v>1162566882</v>
      </c>
      <c r="I15" s="50">
        <v>942529977</v>
      </c>
    </row>
    <row r="16" spans="1:9" s="17" customFormat="1" ht="14.1" customHeight="1">
      <c r="A16" s="44" t="s">
        <v>62</v>
      </c>
      <c r="B16" s="40" t="s">
        <v>34</v>
      </c>
      <c r="C16" s="41">
        <v>89793</v>
      </c>
      <c r="D16" s="43">
        <v>99.89</v>
      </c>
      <c r="E16" s="41">
        <v>86055</v>
      </c>
      <c r="F16" s="42">
        <v>2863518</v>
      </c>
      <c r="G16" s="50">
        <v>2111207121</v>
      </c>
      <c r="H16" s="51">
        <v>1292341803</v>
      </c>
      <c r="I16" s="50">
        <v>897550746</v>
      </c>
    </row>
    <row r="17" spans="1:9" s="17" customFormat="1" ht="14.1" customHeight="1">
      <c r="A17" s="44" t="s">
        <v>63</v>
      </c>
      <c r="B17" s="40" t="s">
        <v>35</v>
      </c>
      <c r="C17" s="41">
        <v>84954</v>
      </c>
      <c r="D17" s="43">
        <v>99.94</v>
      </c>
      <c r="E17" s="41">
        <v>82053</v>
      </c>
      <c r="F17" s="42">
        <v>2799809</v>
      </c>
      <c r="G17" s="50">
        <v>2194037991</v>
      </c>
      <c r="H17" s="51">
        <v>1384675493</v>
      </c>
      <c r="I17" s="50">
        <v>947500133</v>
      </c>
    </row>
    <row r="18" spans="1:9" s="17" customFormat="1" ht="14.1" customHeight="1">
      <c r="A18" s="44" t="s">
        <v>64</v>
      </c>
      <c r="B18" s="40" t="s">
        <v>36</v>
      </c>
      <c r="C18" s="41">
        <v>79302</v>
      </c>
      <c r="D18" s="43">
        <v>99.87</v>
      </c>
      <c r="E18" s="41">
        <v>77613</v>
      </c>
      <c r="F18" s="42">
        <v>2716407</v>
      </c>
      <c r="G18" s="50">
        <v>2327600758</v>
      </c>
      <c r="H18" s="51">
        <v>1473785051</v>
      </c>
      <c r="I18" s="50">
        <v>984588507</v>
      </c>
    </row>
    <row r="19" spans="1:9" s="17" customFormat="1" ht="14.1" customHeight="1">
      <c r="A19" s="44" t="s">
        <v>65</v>
      </c>
      <c r="B19" s="40" t="s">
        <v>37</v>
      </c>
      <c r="C19" s="41">
        <v>75708</v>
      </c>
      <c r="D19" s="43">
        <v>99.86</v>
      </c>
      <c r="E19" s="41">
        <v>74098</v>
      </c>
      <c r="F19" s="42">
        <v>2666905</v>
      </c>
      <c r="G19" s="50">
        <v>2390294106</v>
      </c>
      <c r="H19" s="51">
        <v>1560728933</v>
      </c>
      <c r="I19" s="50">
        <v>989472185</v>
      </c>
    </row>
    <row r="20" spans="1:9" s="17" customFormat="1" ht="14.1" customHeight="1">
      <c r="A20" s="44" t="s">
        <v>66</v>
      </c>
      <c r="B20" s="40" t="s">
        <v>38</v>
      </c>
      <c r="C20" s="41">
        <v>74317</v>
      </c>
      <c r="D20" s="43">
        <v>99.85</v>
      </c>
      <c r="E20" s="41">
        <v>72716</v>
      </c>
      <c r="F20" s="42">
        <v>2621011</v>
      </c>
      <c r="G20" s="50">
        <v>2525905065</v>
      </c>
      <c r="H20" s="51">
        <v>1649171373</v>
      </c>
      <c r="I20" s="50">
        <v>1065058960</v>
      </c>
    </row>
    <row r="21" spans="1:9" s="17" customFormat="1" ht="14.1" customHeight="1">
      <c r="A21" s="44" t="s">
        <v>67</v>
      </c>
      <c r="B21" s="40" t="s">
        <v>39</v>
      </c>
      <c r="C21" s="41">
        <v>74625</v>
      </c>
      <c r="D21" s="43">
        <v>99.85</v>
      </c>
      <c r="E21" s="41">
        <v>73151</v>
      </c>
      <c r="F21" s="42">
        <v>2633260</v>
      </c>
      <c r="G21" s="50">
        <v>2512682844</v>
      </c>
      <c r="H21" s="51">
        <v>1618049472</v>
      </c>
      <c r="I21" s="50">
        <v>1055675827</v>
      </c>
    </row>
    <row r="22" spans="1:9" s="17" customFormat="1" ht="14.1" customHeight="1">
      <c r="A22" s="44" t="s">
        <v>68</v>
      </c>
      <c r="B22" s="40" t="s">
        <v>40</v>
      </c>
      <c r="C22" s="41">
        <v>74433</v>
      </c>
      <c r="D22" s="43">
        <v>99.85</v>
      </c>
      <c r="E22" s="41">
        <v>72964</v>
      </c>
      <c r="F22" s="42">
        <v>2628386</v>
      </c>
      <c r="G22" s="50">
        <v>2515966747</v>
      </c>
      <c r="H22" s="51">
        <v>1627054720</v>
      </c>
      <c r="I22" s="50">
        <v>1044641774</v>
      </c>
    </row>
    <row r="23" spans="1:9" s="17" customFormat="1" ht="14.1" customHeight="1">
      <c r="A23" s="44" t="s">
        <v>69</v>
      </c>
      <c r="B23" s="40" t="s">
        <v>41</v>
      </c>
      <c r="C23" s="41">
        <v>74232</v>
      </c>
      <c r="D23" s="43">
        <v>99.85</v>
      </c>
      <c r="E23" s="41">
        <v>72770</v>
      </c>
      <c r="F23" s="42">
        <v>2625751</v>
      </c>
      <c r="G23" s="50">
        <v>2518159290</v>
      </c>
      <c r="H23" s="51">
        <v>1632639011</v>
      </c>
      <c r="I23" s="50">
        <v>1041171315</v>
      </c>
    </row>
    <row r="24" spans="1:9" s="17" customFormat="1" ht="14.1" customHeight="1">
      <c r="A24" s="44" t="s">
        <v>70</v>
      </c>
      <c r="B24" s="40" t="s">
        <v>42</v>
      </c>
      <c r="C24" s="41">
        <v>74176</v>
      </c>
      <c r="D24" s="43">
        <v>99.85</v>
      </c>
      <c r="E24" s="41">
        <v>72607</v>
      </c>
      <c r="F24" s="42">
        <v>2623896</v>
      </c>
      <c r="G24" s="50">
        <v>2520424726</v>
      </c>
      <c r="H24" s="51">
        <v>1638536282</v>
      </c>
      <c r="I24" s="50">
        <v>1046900568</v>
      </c>
    </row>
    <row r="25" spans="1:9" s="17" customFormat="1" ht="14.1" customHeight="1">
      <c r="A25" s="44" t="s">
        <v>71</v>
      </c>
      <c r="B25" s="40" t="s">
        <v>43</v>
      </c>
      <c r="C25" s="41">
        <v>74315</v>
      </c>
      <c r="D25" s="43">
        <v>99.85</v>
      </c>
      <c r="E25" s="41">
        <v>72676</v>
      </c>
      <c r="F25" s="42">
        <v>2622264</v>
      </c>
      <c r="G25" s="50">
        <v>2522666481</v>
      </c>
      <c r="H25" s="51">
        <v>1644521941</v>
      </c>
      <c r="I25" s="50">
        <v>1055853408</v>
      </c>
    </row>
    <row r="26" spans="1:9" s="17" customFormat="1" ht="14.1" customHeight="1">
      <c r="A26" s="44" t="s">
        <v>72</v>
      </c>
      <c r="B26" s="40" t="s">
        <v>44</v>
      </c>
      <c r="C26" s="41">
        <v>74317</v>
      </c>
      <c r="D26" s="43">
        <v>99.85</v>
      </c>
      <c r="E26" s="41">
        <v>72716</v>
      </c>
      <c r="F26" s="42">
        <v>2621011</v>
      </c>
      <c r="G26" s="50">
        <v>2525905065</v>
      </c>
      <c r="H26" s="51">
        <v>1649171373</v>
      </c>
      <c r="I26" s="50">
        <v>1065058960</v>
      </c>
    </row>
    <row r="27" spans="1:9" s="17" customFormat="1" ht="14.1" customHeight="1">
      <c r="A27" s="44" t="s">
        <v>73</v>
      </c>
      <c r="B27" s="40" t="s">
        <v>45</v>
      </c>
      <c r="C27" s="25"/>
      <c r="D27" s="25"/>
      <c r="E27" s="25"/>
      <c r="F27" s="22"/>
      <c r="G27" s="24"/>
      <c r="H27" s="23"/>
      <c r="I27" s="24"/>
    </row>
    <row r="28" spans="1:9" s="17" customFormat="1" ht="14.1" customHeight="1">
      <c r="A28" s="44" t="s">
        <v>74</v>
      </c>
      <c r="B28" s="40" t="s">
        <v>46</v>
      </c>
      <c r="C28" s="41">
        <v>74436</v>
      </c>
      <c r="D28" s="43">
        <v>99.85</v>
      </c>
      <c r="E28" s="41">
        <v>73027</v>
      </c>
      <c r="F28" s="42">
        <v>2620699</v>
      </c>
      <c r="G28" s="50">
        <v>2540064218</v>
      </c>
      <c r="H28" s="51">
        <v>1655994667</v>
      </c>
      <c r="I28" s="50">
        <v>1069919877</v>
      </c>
    </row>
    <row r="29" spans="1:9" s="17" customFormat="1" ht="14.1" customHeight="1">
      <c r="A29" s="44" t="s">
        <v>75</v>
      </c>
      <c r="B29" s="40" t="s">
        <v>47</v>
      </c>
      <c r="C29" s="41">
        <v>74476</v>
      </c>
      <c r="D29" s="43">
        <v>99.86</v>
      </c>
      <c r="E29" s="41">
        <v>73271</v>
      </c>
      <c r="F29" s="42">
        <v>2618524</v>
      </c>
      <c r="G29" s="50">
        <v>2543134478</v>
      </c>
      <c r="H29" s="51">
        <v>1662521749</v>
      </c>
      <c r="I29" s="50">
        <v>1071509945</v>
      </c>
    </row>
    <row r="30" spans="1:9" s="17" customFormat="1" ht="14.1" customHeight="1">
      <c r="A30" s="44" t="s">
        <v>76</v>
      </c>
      <c r="B30" s="40" t="s">
        <v>48</v>
      </c>
      <c r="C30" s="41">
        <v>74769</v>
      </c>
      <c r="D30" s="43">
        <v>99.86</v>
      </c>
      <c r="E30" s="41">
        <v>73548</v>
      </c>
      <c r="F30" s="42">
        <v>2623712</v>
      </c>
      <c r="G30" s="50">
        <v>2617205130</v>
      </c>
      <c r="H30" s="51">
        <v>1670729792</v>
      </c>
      <c r="I30" s="50">
        <v>1080201421</v>
      </c>
    </row>
    <row r="31" spans="1:9" s="17" customFormat="1" ht="14.1" customHeight="1">
      <c r="A31" s="44" t="s">
        <v>77</v>
      </c>
      <c r="B31" s="40" t="s">
        <v>49</v>
      </c>
      <c r="C31" s="41">
        <v>74262</v>
      </c>
      <c r="D31" s="43">
        <v>99.86</v>
      </c>
      <c r="E31" s="41">
        <v>73051</v>
      </c>
      <c r="F31" s="42">
        <v>2615825</v>
      </c>
      <c r="G31" s="50">
        <v>2622605480</v>
      </c>
      <c r="H31" s="51">
        <v>1679278786</v>
      </c>
      <c r="I31" s="50">
        <v>1061910543</v>
      </c>
    </row>
    <row r="32" spans="1:9" s="17" customFormat="1" ht="14.1" customHeight="1">
      <c r="A32" s="44" t="s">
        <v>78</v>
      </c>
      <c r="B32" s="40" t="s">
        <v>50</v>
      </c>
      <c r="C32" s="41">
        <v>74144</v>
      </c>
      <c r="D32" s="43">
        <v>99.86</v>
      </c>
      <c r="E32" s="41">
        <v>72931</v>
      </c>
      <c r="F32" s="42">
        <v>2614721</v>
      </c>
      <c r="G32" s="50">
        <v>2624939176</v>
      </c>
      <c r="H32" s="51">
        <v>1686857109</v>
      </c>
      <c r="I32" s="50">
        <v>1028233525</v>
      </c>
    </row>
    <row r="33" spans="1:9" s="17" customFormat="1" ht="14.1" customHeight="1">
      <c r="A33" s="44" t="s">
        <v>79</v>
      </c>
      <c r="B33" s="40" t="s">
        <v>51</v>
      </c>
      <c r="C33" s="41">
        <v>74003</v>
      </c>
      <c r="D33" s="43">
        <v>99.86</v>
      </c>
      <c r="E33" s="41">
        <v>72810</v>
      </c>
      <c r="F33" s="42">
        <v>2611783</v>
      </c>
      <c r="G33" s="50">
        <v>2627045012</v>
      </c>
      <c r="H33" s="51">
        <v>1693952731</v>
      </c>
      <c r="I33" s="50">
        <v>1027117952</v>
      </c>
    </row>
    <row r="34" spans="1:9" s="17" customFormat="1" ht="14.1" customHeight="1">
      <c r="A34" s="44" t="s">
        <v>67</v>
      </c>
      <c r="B34" s="40" t="s">
        <v>39</v>
      </c>
      <c r="C34" s="41">
        <v>73841</v>
      </c>
      <c r="D34" s="43">
        <v>99.86</v>
      </c>
      <c r="E34" s="41">
        <v>72674</v>
      </c>
      <c r="F34" s="42">
        <v>2608406</v>
      </c>
      <c r="G34" s="50">
        <v>2629323865</v>
      </c>
      <c r="H34" s="51">
        <v>1703857463</v>
      </c>
      <c r="I34" s="50">
        <v>1028187731</v>
      </c>
    </row>
    <row r="35" spans="1:9" s="17" customFormat="1" ht="26.1" customHeight="1">
      <c r="A35" s="57" t="s">
        <v>4</v>
      </c>
      <c r="B35" s="58"/>
      <c r="C35" s="36">
        <v>-0.22</v>
      </c>
      <c r="D35" s="38">
        <v>0</v>
      </c>
      <c r="E35" s="37">
        <v>-0.19</v>
      </c>
      <c r="F35" s="37">
        <v>-0.13</v>
      </c>
      <c r="G35" s="46">
        <v>0.09</v>
      </c>
      <c r="H35" s="49">
        <v>0.57999999999999996</v>
      </c>
      <c r="I35" s="46">
        <v>0.1</v>
      </c>
    </row>
    <row r="36" spans="1:9" s="17" customFormat="1" ht="33.950000000000003" customHeight="1" thickBot="1">
      <c r="A36" s="62" t="s">
        <v>5</v>
      </c>
      <c r="B36" s="63"/>
      <c r="C36" s="35">
        <v>-1.05</v>
      </c>
      <c r="D36" s="39">
        <v>0.01</v>
      </c>
      <c r="E36" s="35">
        <v>-0.65</v>
      </c>
      <c r="F36" s="35">
        <v>-0.94</v>
      </c>
      <c r="G36" s="48">
        <v>4.6399999999999997</v>
      </c>
      <c r="H36" s="47">
        <v>5.3</v>
      </c>
      <c r="I36" s="47">
        <v>-2.6</v>
      </c>
    </row>
    <row r="37" spans="1:9" ht="15.95" customHeight="1">
      <c r="A37" s="59" t="s">
        <v>2</v>
      </c>
      <c r="B37" s="59"/>
      <c r="C37" s="59"/>
      <c r="D37" s="59"/>
      <c r="E37" s="59"/>
      <c r="F37" s="59"/>
      <c r="G37" s="66" t="s">
        <v>7</v>
      </c>
      <c r="H37" s="67"/>
      <c r="I37" s="67"/>
    </row>
    <row r="38" spans="1:9" ht="82.5" customHeight="1">
      <c r="A38" s="60" t="str">
        <f>SUBSTITUTE(A79,CHAR(10),CHAR(10)&amp;"　　　　　")</f>
        <v>說　　明：1.括弧( )內數字係增減百分點。
　　　　　2.自88年1月起，「勞動基準法」擴大適用範圍，適用勞基法之事業單位家數增加。
　　　　　3.99年6月以前，戶數提存率(%)＝提存戶數 ÷ 適用勞動基準法之事業單位數 × 100；
　　　　　   99年7月以後，戶數提存率(%)＝提存戶數 ÷ 有提撥勞工退休金義務之事業單位數 × 100；
　　　　　   101年7月起，戶數提存率(%)＝提存戶數 ÷ (提存戶數 + 待查未開戶數) × 100。</v>
      </c>
      <c r="B38" s="60"/>
      <c r="C38" s="60"/>
      <c r="D38" s="60"/>
      <c r="E38" s="60"/>
      <c r="F38" s="60"/>
      <c r="G38" s="61" t="str">
        <f>SUBSTITUTE(A80,CHAR(10),CHAR(10)&amp;"　　　")</f>
        <v>Note：1.The figures in the parenthesis represent changes in percentage points.
　　　2.The regulatory scope of the "Labor Standards Act" (LSA) was expanded in January 1999, and entities regulated by LSA increased.
　　　3.Before June 2010, the rate of appropriating accounts (%)＝Appropriating accounts ÷ the number of business entities to which the 
　　　   Labor Standards Act applied × 100. After July 2010, the rate of appropriating accounts (%)＝Appropriating accounts ÷ the number
　　　   of business entities required by law to appropriate for labor pensions on a regular basis × 100. Starting from July 2012, the rate of 
　　　   appropriating accounts(%)＝Appropriating accounts ÷ (Appropriating accounts + Pending account openings) × 100.</v>
      </c>
      <c r="H38" s="61"/>
      <c r="I38" s="61"/>
    </row>
    <row r="39" spans="1:9" ht="45.95" customHeight="1">
      <c r="A39" s="61" t="str">
        <f>SUBSTITUTE(A81&amp;B81,CHAR(10),CHAR(10)&amp;"　　　　　")</f>
        <v/>
      </c>
      <c r="B39" s="61"/>
      <c r="C39" s="61"/>
      <c r="D39" s="61"/>
      <c r="E39" s="61"/>
      <c r="F39" s="61"/>
      <c r="G39" s="61" t="str">
        <f>SUBSTITUTE(A82&amp;B82,CHAR(10),CHAR(10)&amp;"　　　　")</f>
        <v/>
      </c>
      <c r="H39" s="61"/>
      <c r="I39" s="61"/>
    </row>
    <row r="40" spans="1:9">
      <c r="A40" s="18"/>
      <c r="B40" s="18"/>
      <c r="C40" s="31"/>
      <c r="D40" s="32"/>
      <c r="E40" s="32"/>
      <c r="F40" s="32"/>
    </row>
    <row r="41" spans="1:9">
      <c r="C41" s="32"/>
      <c r="D41" s="32"/>
      <c r="E41" s="32"/>
      <c r="F41" s="32"/>
    </row>
    <row r="79" spans="1:1" ht="304.5">
      <c r="A79" s="34" t="s">
        <v>3</v>
      </c>
    </row>
    <row r="80" spans="1:1" ht="409.5">
      <c r="A80" s="45" t="s">
        <v>6</v>
      </c>
    </row>
    <row r="81" spans="1:1">
      <c r="A81" s="26"/>
    </row>
    <row r="82" spans="1:1">
      <c r="A82" s="26"/>
    </row>
  </sheetData>
  <mergeCells count="19">
    <mergeCell ref="A35:B35"/>
    <mergeCell ref="A37:F37"/>
    <mergeCell ref="A38:F38"/>
    <mergeCell ref="H4:H5"/>
    <mergeCell ref="A39:F39"/>
    <mergeCell ref="G39:I39"/>
    <mergeCell ref="A36:B36"/>
    <mergeCell ref="I4:I5"/>
    <mergeCell ref="G37:I37"/>
    <mergeCell ref="G38:I38"/>
    <mergeCell ref="A1:F1"/>
    <mergeCell ref="G1:I1"/>
    <mergeCell ref="A3:B5"/>
    <mergeCell ref="D4:D5"/>
    <mergeCell ref="G4:G5"/>
    <mergeCell ref="C3:D3"/>
    <mergeCell ref="E4:E5"/>
    <mergeCell ref="F4:F5"/>
    <mergeCell ref="C4:C5"/>
  </mergeCells>
  <phoneticPr fontId="1" type="noConversion"/>
  <printOptions horizontalCentered="1"/>
  <pageMargins left="0.78740157480314965" right="0.78740157480314965" top="0.39370078740157483" bottom="0.78740157480314965" header="0" footer="0"/>
  <pageSetup paperSize="9" firstPageNumber="82"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4040</vt:lpstr>
      <vt:lpstr>'4040'!Print_Area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伍泳諄</cp:lastModifiedBy>
  <cp:lastPrinted>2023-06-27T00:30:15Z</cp:lastPrinted>
  <dcterms:created xsi:type="dcterms:W3CDTF">2005-01-26T03:51:16Z</dcterms:created>
  <dcterms:modified xsi:type="dcterms:W3CDTF">2025-09-18T06:40:19Z</dcterms:modified>
</cp:coreProperties>
</file>